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Prodej/Lštění/"/>
    </mc:Choice>
  </mc:AlternateContent>
  <xr:revisionPtr revIDLastSave="0" documentId="13_ncr:1_{B87A700B-5D85-6642-B607-7BCF8A4C0BDF}" xr6:coauthVersionLast="47" xr6:coauthVersionMax="47" xr10:uidLastSave="{00000000-0000-0000-0000-000000000000}"/>
  <bookViews>
    <workbookView xWindow="2100" yWindow="1160" windowWidth="31500" windowHeight="17720" tabRatio="500" xr2:uid="{00000000-000D-0000-FFFF-FFFF00000000}"/>
  </bookViews>
  <sheets>
    <sheet name="ceník komplet" sheetId="10" r:id="rId1"/>
    <sheet name="List1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9" i="10" l="1"/>
  <c r="N12" i="10"/>
  <c r="F12" i="10" s="1"/>
  <c r="N9" i="10"/>
  <c r="F7" i="10" s="1"/>
  <c r="N6" i="10"/>
  <c r="R6" i="10"/>
  <c r="F27" i="10" l="1"/>
  <c r="F17" i="10"/>
  <c r="G17" i="10" s="1"/>
  <c r="F28" i="10"/>
  <c r="I28" i="10" s="1"/>
  <c r="F23" i="10"/>
  <c r="G23" i="10" s="1"/>
  <c r="F16" i="10"/>
  <c r="F19" i="10"/>
  <c r="G19" i="10" s="1"/>
  <c r="F24" i="10"/>
  <c r="G24" i="10" s="1"/>
  <c r="F20" i="10"/>
  <c r="I20" i="10" s="1"/>
  <c r="F25" i="10"/>
  <c r="G25" i="10" s="1"/>
  <c r="F21" i="10"/>
  <c r="G21" i="10" s="1"/>
  <c r="F18" i="10"/>
  <c r="G18" i="10" s="1"/>
  <c r="F26" i="10"/>
  <c r="F22" i="10"/>
  <c r="I22" i="10" s="1"/>
  <c r="F5" i="10"/>
  <c r="F6" i="10"/>
  <c r="F8" i="10"/>
  <c r="G8" i="10" s="1"/>
  <c r="J8" i="10" s="1"/>
  <c r="F11" i="10"/>
  <c r="F9" i="10"/>
  <c r="G9" i="10" s="1"/>
  <c r="J9" i="10" s="1"/>
  <c r="F10" i="10"/>
  <c r="I23" i="10"/>
  <c r="G16" i="10"/>
  <c r="I21" i="10"/>
  <c r="I27" i="10"/>
  <c r="G7" i="10"/>
  <c r="J7" i="10" s="1"/>
  <c r="G22" i="10" l="1"/>
  <c r="J22" i="10"/>
  <c r="I16" i="10"/>
  <c r="J27" i="10"/>
  <c r="J28" i="10"/>
  <c r="J20" i="10"/>
  <c r="I18" i="10"/>
  <c r="J21" i="10"/>
  <c r="I25" i="10"/>
  <c r="J23" i="10"/>
  <c r="I24" i="10"/>
  <c r="G27" i="10"/>
  <c r="G28" i="10"/>
  <c r="I19" i="10"/>
  <c r="G26" i="10"/>
  <c r="I26" i="10"/>
  <c r="G20" i="10"/>
  <c r="I17" i="10"/>
  <c r="G11" i="10"/>
  <c r="J11" i="10" s="1"/>
  <c r="G10" i="10"/>
  <c r="J10" i="10" s="1"/>
  <c r="G6" i="10"/>
  <c r="J6" i="10" s="1"/>
  <c r="G12" i="10"/>
  <c r="J12" i="10" s="1"/>
  <c r="G5" i="10"/>
  <c r="J5" i="10" s="1"/>
  <c r="J19" i="10" l="1"/>
  <c r="J24" i="10"/>
  <c r="J26" i="10"/>
  <c r="J25" i="10"/>
  <c r="J16" i="10"/>
  <c r="J18" i="10"/>
  <c r="J17" i="10"/>
</calcChain>
</file>

<file path=xl/sharedStrings.xml><?xml version="1.0" encoding="utf-8"?>
<sst xmlns="http://schemas.openxmlformats.org/spreadsheetml/2006/main" count="66" uniqueCount="53">
  <si>
    <t>m2</t>
  </si>
  <si>
    <t>vč. DPH</t>
  </si>
  <si>
    <t>vstup</t>
  </si>
  <si>
    <t>cena bez DPH m2</t>
  </si>
  <si>
    <t>cena vč. DPH m2</t>
  </si>
  <si>
    <t>IS bez DPH</t>
  </si>
  <si>
    <t>celkem vč. DPH</t>
  </si>
  <si>
    <t>vč. IS</t>
  </si>
  <si>
    <t>hladina</t>
  </si>
  <si>
    <t>označení web</t>
  </si>
  <si>
    <t>označení v projektu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</si>
  <si>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</si>
  <si>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</si>
  <si>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</si>
  <si>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</si>
  <si>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</si>
  <si>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</si>
  <si>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</si>
  <si>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</si>
  <si>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</si>
  <si>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</si>
  <si>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</si>
  <si>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</si>
  <si>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</si>
  <si>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</si>
  <si>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</si>
  <si>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</si>
  <si>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</si>
  <si>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</si>
  <si>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</si>
  <si>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</si>
  <si>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</si>
  <si>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</si>
  <si>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</si>
  <si>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</si>
  <si>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</si>
  <si>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</si>
  <si>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</si>
  <si>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</si>
  <si>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</si>
  <si>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</si>
  <si>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</si>
  <si>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</si>
  <si>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</si>
  <si>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</si>
  <si>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bez DPH</t>
  </si>
  <si>
    <t>SIKOROVI</t>
  </si>
  <si>
    <t>OPTREAL</t>
  </si>
  <si>
    <t>??</t>
  </si>
  <si>
    <t>neplátce DPH</t>
  </si>
  <si>
    <t>plátce DPH</t>
  </si>
  <si>
    <t>celkem vč. DPH a sítí</t>
  </si>
  <si>
    <t>celkem bez DPH vč. Sítí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</si>
</sst>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3" fontId="1" fillId="3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3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3" fontId="0" fillId="0" borderId="0" xfId="0" applyNumberForma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4" borderId="0" xfId="0" applyFont="1" applyFill="1" applyAlignment="1">
      <alignment horizontal="center" wrapText="1"/>
    </xf>
    <xf numFmtId="3" fontId="6" fillId="0" borderId="0" xfId="0" applyNumberFormat="1" applyFont="1" applyFill="1" applyAlignment="1">
      <alignment horizontal="center"/>
    </xf>
  </cellXfs>
  <cellStyles count="11">
    <cellStyle name="Hypertextový odkaz" xfId="1" builtinId="8" hidden="1"/>
    <cellStyle name="Hypertextový odkaz" xfId="3" builtinId="8" hidden="1"/>
    <cellStyle name="Hypertextový odkaz" xfId="5" builtinId="8" hidden="1"/>
    <cellStyle name="Hypertextový odkaz" xfId="7" builtinId="8" hidden="1"/>
    <cellStyle name="Normal 2" xfId="9" xr:uid="{00000000-0005-0000-0000-000009000000}"/>
    <cellStyle name="Normální" xfId="0" builtinId="0"/>
    <cellStyle name="Percent 2" xfId="10" xr:uid="{00000000-0005-0000-0000-00000B000000}"/>
    <cellStyle name="Použitý hypertextový odkaz" xfId="4" builtinId="9" hidden="1"/>
    <cellStyle name="Použitý hypertextový odkaz" xfId="2" builtinId="9" hidden="1"/>
    <cellStyle name="Použitý hypertextový odkaz" xfId="8" builtinId="9" hidden="1"/>
    <cellStyle name="Použitý hypertextový odkaz" xfId="6" builtinId="9" hidden="1"/>
  </cellStyles>
  <dxfs count="0"/>
  <tableStyles count="0" defaultTableStyle="TableStyleMedium9" defaultPivotStyle="PivotStyleMedium4"/>
  <colors>
    <mruColors>
      <color rgb="FF91E74D"/>
      <color rgb="FFFDFF82"/>
      <color rgb="FF00F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D6C27-9CEC-8547-B6EA-B5AF73903691}">
  <sheetPr>
    <pageSetUpPr fitToPage="1"/>
  </sheetPr>
  <dimension ref="A1:U32"/>
  <sheetViews>
    <sheetView tabSelected="1" workbookViewId="0">
      <selection activeCell="K4" sqref="K4:K12"/>
    </sheetView>
  </sheetViews>
  <sheetFormatPr baseColWidth="10" defaultRowHeight="16" x14ac:dyDescent="0.2"/>
  <cols>
    <col min="1" max="1" width="1.1640625" customWidth="1"/>
    <col min="2" max="2" width="1" customWidth="1"/>
    <col min="3" max="3" width="9.33203125" customWidth="1"/>
    <col min="4" max="4" width="8.6640625" customWidth="1"/>
    <col min="5" max="5" width="10.83203125" style="3"/>
    <col min="6" max="6" width="15.33203125" style="3" bestFit="1" customWidth="1"/>
    <col min="7" max="7" width="15.33203125" customWidth="1"/>
    <col min="8" max="8" width="1.33203125" customWidth="1"/>
    <col min="9" max="9" width="20.5" bestFit="1" customWidth="1"/>
    <col min="10" max="10" width="18.5" bestFit="1" customWidth="1"/>
    <col min="11" max="11" width="83" customWidth="1"/>
    <col min="12" max="12" width="9" style="17" customWidth="1"/>
    <col min="13" max="13" width="21.5" style="18" bestFit="1" customWidth="1"/>
    <col min="14" max="14" width="10.83203125" style="19"/>
    <col min="15" max="15" width="1.1640625" style="19" customWidth="1"/>
    <col min="16" max="16" width="10.83203125" style="18" customWidth="1"/>
    <col min="17" max="17" width="12" style="18" customWidth="1"/>
    <col min="18" max="19" width="10.83203125" style="18"/>
  </cols>
  <sheetData>
    <row r="1" spans="1:21" ht="8" customHeight="1" x14ac:dyDescent="0.2">
      <c r="B1" s="11"/>
      <c r="C1" s="11"/>
      <c r="D1" s="11"/>
      <c r="E1" s="11"/>
      <c r="F1" s="11"/>
      <c r="G1" s="11"/>
      <c r="H1" s="11"/>
      <c r="I1" s="11"/>
      <c r="J1" s="11"/>
    </row>
    <row r="2" spans="1:21" ht="28" customHeight="1" x14ac:dyDescent="0.2">
      <c r="B2" s="13" t="s">
        <v>49</v>
      </c>
      <c r="C2" s="13"/>
      <c r="D2" s="13"/>
      <c r="E2" s="13"/>
      <c r="F2" s="13"/>
      <c r="G2" s="13"/>
      <c r="H2" s="13"/>
      <c r="I2" s="13"/>
      <c r="J2" s="13"/>
      <c r="M2" s="20" t="s">
        <v>7</v>
      </c>
    </row>
    <row r="3" spans="1:21" ht="7" customHeight="1" x14ac:dyDescent="0.2">
      <c r="B3" s="11"/>
      <c r="C3" s="11"/>
      <c r="D3" s="11"/>
      <c r="E3" s="11"/>
      <c r="F3" s="11"/>
      <c r="G3" s="11"/>
      <c r="H3" s="11"/>
      <c r="I3" s="11"/>
      <c r="J3" s="11"/>
    </row>
    <row r="4" spans="1:21" ht="35" customHeight="1" x14ac:dyDescent="0.2">
      <c r="B4" s="12"/>
      <c r="C4" s="27" t="s">
        <v>10</v>
      </c>
      <c r="D4" s="27" t="s">
        <v>9</v>
      </c>
      <c r="E4" s="1" t="s">
        <v>0</v>
      </c>
      <c r="F4" s="1" t="s">
        <v>3</v>
      </c>
      <c r="G4" s="1" t="s">
        <v>4</v>
      </c>
      <c r="H4" s="11"/>
      <c r="I4" s="1"/>
      <c r="J4" s="1" t="s">
        <v>51</v>
      </c>
      <c r="K4" s="11"/>
      <c r="L4" s="17" t="s">
        <v>8</v>
      </c>
      <c r="U4" s="2"/>
    </row>
    <row r="5" spans="1:21" x14ac:dyDescent="0.2">
      <c r="B5" s="12"/>
      <c r="C5" s="8">
        <v>1</v>
      </c>
      <c r="D5" s="9" t="s">
        <v>11</v>
      </c>
      <c r="E5" s="10">
        <v>905</v>
      </c>
      <c r="F5" s="16">
        <f>N9</f>
        <v>5198.3471074380168</v>
      </c>
      <c r="G5" s="16">
        <f>F5*1.21</f>
        <v>6290</v>
      </c>
      <c r="H5" s="11"/>
      <c r="I5" s="16"/>
      <c r="J5" s="10">
        <f>G5*E5</f>
        <v>5692450</v>
      </c>
      <c r="K5" s="11"/>
      <c r="L5" s="20">
        <v>1</v>
      </c>
      <c r="M5" s="17" t="s">
        <v>6</v>
      </c>
      <c r="N5" s="19" t="s">
        <v>45</v>
      </c>
      <c r="P5" s="17" t="s">
        <v>47</v>
      </c>
      <c r="Q5" s="17" t="s">
        <v>5</v>
      </c>
      <c r="R5" s="19" t="s">
        <v>1</v>
      </c>
    </row>
    <row r="6" spans="1:21" x14ac:dyDescent="0.2">
      <c r="B6" s="12"/>
      <c r="C6" s="8">
        <v>2</v>
      </c>
      <c r="D6" s="9" t="s">
        <v>12</v>
      </c>
      <c r="E6" s="10">
        <v>904</v>
      </c>
      <c r="F6" s="28">
        <f>N9</f>
        <v>5198.3471074380168</v>
      </c>
      <c r="G6" s="16">
        <f t="shared" ref="G6:G28" si="0">F6*1.21</f>
        <v>6290</v>
      </c>
      <c r="H6" s="11"/>
      <c r="I6" s="16"/>
      <c r="J6" s="10">
        <f t="shared" ref="J6:J12" si="1">G6*E6</f>
        <v>5686160</v>
      </c>
      <c r="K6" s="11"/>
      <c r="M6" s="21">
        <v>6490</v>
      </c>
      <c r="N6" s="19">
        <f>M6/1.21</f>
        <v>5363.636363636364</v>
      </c>
      <c r="P6" s="20" t="s">
        <v>2</v>
      </c>
      <c r="Q6" s="21">
        <v>1850</v>
      </c>
      <c r="R6" s="19">
        <f>Q6*1.21</f>
        <v>2238.5</v>
      </c>
    </row>
    <row r="7" spans="1:21" x14ac:dyDescent="0.2">
      <c r="B7" s="12"/>
      <c r="C7" s="8">
        <v>3</v>
      </c>
      <c r="D7" s="9" t="s">
        <v>13</v>
      </c>
      <c r="E7" s="10">
        <v>905</v>
      </c>
      <c r="F7" s="28">
        <f>N9</f>
        <v>5198.3471074380168</v>
      </c>
      <c r="G7" s="16">
        <f t="shared" si="0"/>
        <v>6290</v>
      </c>
      <c r="H7" s="11"/>
      <c r="I7" s="16"/>
      <c r="J7" s="10">
        <f t="shared" si="1"/>
        <v>5692450</v>
      </c>
      <c r="K7" s="11"/>
      <c r="P7" s="20"/>
      <c r="R7" s="19"/>
    </row>
    <row r="8" spans="1:21" x14ac:dyDescent="0.2">
      <c r="B8" s="12"/>
      <c r="C8" s="8">
        <v>4</v>
      </c>
      <c r="D8" s="9" t="s">
        <v>14</v>
      </c>
      <c r="E8" s="10">
        <v>905</v>
      </c>
      <c r="F8" s="16">
        <f>N6</f>
        <v>5363.636363636364</v>
      </c>
      <c r="G8" s="16">
        <f t="shared" si="0"/>
        <v>6490</v>
      </c>
      <c r="H8" s="11"/>
      <c r="I8" s="16"/>
      <c r="J8" s="10">
        <f t="shared" si="1"/>
        <v>5873450</v>
      </c>
      <c r="K8" s="11"/>
      <c r="L8" s="20">
        <v>2</v>
      </c>
      <c r="M8" s="17" t="s">
        <v>6</v>
      </c>
      <c r="N8" s="19" t="s">
        <v>45</v>
      </c>
      <c r="P8" s="17" t="s">
        <v>46</v>
      </c>
      <c r="Q8" s="17" t="s">
        <v>5</v>
      </c>
      <c r="R8" s="19" t="s">
        <v>1</v>
      </c>
    </row>
    <row r="9" spans="1:21" x14ac:dyDescent="0.2">
      <c r="B9" s="12"/>
      <c r="C9" s="8">
        <v>5</v>
      </c>
      <c r="D9" s="9" t="s">
        <v>15</v>
      </c>
      <c r="E9" s="10">
        <v>902</v>
      </c>
      <c r="F9" s="16">
        <f>N6</f>
        <v>5363.636363636364</v>
      </c>
      <c r="G9" s="16">
        <f t="shared" si="0"/>
        <v>6490</v>
      </c>
      <c r="H9" s="11"/>
      <c r="I9" s="16"/>
      <c r="J9" s="10">
        <f t="shared" si="1"/>
        <v>5853980</v>
      </c>
      <c r="K9" s="11"/>
      <c r="M9" s="21">
        <v>6290</v>
      </c>
      <c r="N9" s="19">
        <f>M9/1.21</f>
        <v>5198.3471074380168</v>
      </c>
      <c r="P9" s="20" t="s">
        <v>2</v>
      </c>
      <c r="Q9" s="21">
        <v>1850</v>
      </c>
      <c r="R9" s="19">
        <f>Q9*1.21</f>
        <v>2238.5</v>
      </c>
      <c r="S9" s="18" t="s">
        <v>48</v>
      </c>
    </row>
    <row r="10" spans="1:21" x14ac:dyDescent="0.2">
      <c r="B10" s="12"/>
      <c r="C10" s="8">
        <v>6</v>
      </c>
      <c r="D10" s="9" t="s">
        <v>16</v>
      </c>
      <c r="E10" s="10">
        <v>906</v>
      </c>
      <c r="F10" s="28">
        <f>N6</f>
        <v>5363.636363636364</v>
      </c>
      <c r="G10" s="16">
        <f t="shared" si="0"/>
        <v>6490</v>
      </c>
      <c r="H10" s="11"/>
      <c r="I10" s="16"/>
      <c r="J10" s="10">
        <f t="shared" si="1"/>
        <v>5879940</v>
      </c>
      <c r="K10" s="11"/>
      <c r="M10" s="17"/>
    </row>
    <row r="11" spans="1:21" ht="16" customHeight="1" x14ac:dyDescent="0.2">
      <c r="B11" s="12"/>
      <c r="C11" s="8">
        <v>7</v>
      </c>
      <c r="D11" s="9" t="s">
        <v>17</v>
      </c>
      <c r="E11" s="10">
        <v>1476</v>
      </c>
      <c r="F11" s="28">
        <f>N12</f>
        <v>4950.4132231404956</v>
      </c>
      <c r="G11" s="16">
        <f t="shared" si="0"/>
        <v>5989.9999999999991</v>
      </c>
      <c r="H11" s="11"/>
      <c r="I11" s="16"/>
      <c r="J11" s="10">
        <f t="shared" si="1"/>
        <v>8841239.9999999981</v>
      </c>
      <c r="K11" s="11"/>
      <c r="L11" s="20">
        <v>3</v>
      </c>
      <c r="M11" s="17" t="s">
        <v>6</v>
      </c>
      <c r="N11" s="19" t="s">
        <v>45</v>
      </c>
      <c r="P11" s="17"/>
      <c r="Q11" s="17"/>
    </row>
    <row r="12" spans="1:21" x14ac:dyDescent="0.2">
      <c r="B12" s="12"/>
      <c r="C12" s="8">
        <v>8</v>
      </c>
      <c r="D12" s="9" t="s">
        <v>18</v>
      </c>
      <c r="E12" s="10">
        <v>1317</v>
      </c>
      <c r="F12" s="28">
        <f>N12</f>
        <v>4950.4132231404956</v>
      </c>
      <c r="G12" s="16">
        <f t="shared" si="0"/>
        <v>5989.9999999999991</v>
      </c>
      <c r="H12" s="11"/>
      <c r="I12" s="16"/>
      <c r="J12" s="10">
        <f t="shared" si="1"/>
        <v>7888829.9999999991</v>
      </c>
      <c r="K12" s="11"/>
      <c r="M12" s="21">
        <v>5990</v>
      </c>
      <c r="N12" s="19">
        <f>M12/1.21</f>
        <v>4950.4132231404956</v>
      </c>
      <c r="R12" s="17"/>
    </row>
    <row r="13" spans="1:21" ht="7" customHeight="1" x14ac:dyDescent="0.2">
      <c r="B13" s="14"/>
      <c r="C13" s="14"/>
      <c r="D13" s="14"/>
      <c r="E13" s="14"/>
      <c r="F13" s="14"/>
      <c r="G13" s="14"/>
      <c r="H13" s="14"/>
      <c r="I13" s="14"/>
      <c r="J13" s="14"/>
      <c r="R13" s="17"/>
    </row>
    <row r="14" spans="1:21" ht="32" customHeight="1" x14ac:dyDescent="0.2">
      <c r="A14" s="15"/>
      <c r="B14" s="15"/>
      <c r="C14" s="13" t="s">
        <v>50</v>
      </c>
      <c r="D14" s="13"/>
      <c r="E14" s="13"/>
      <c r="F14" s="13"/>
      <c r="G14" s="13"/>
      <c r="H14" s="13"/>
      <c r="I14" s="13"/>
      <c r="J14" s="13"/>
      <c r="K14" s="15"/>
      <c r="L14" s="22"/>
      <c r="M14" s="22"/>
      <c r="N14" s="22"/>
      <c r="R14" s="17"/>
    </row>
    <row r="15" spans="1:21" ht="35" customHeight="1" x14ac:dyDescent="0.2">
      <c r="A15" s="11"/>
      <c r="B15" s="12"/>
      <c r="C15" s="27" t="s">
        <v>10</v>
      </c>
      <c r="D15" s="27" t="s">
        <v>9</v>
      </c>
      <c r="E15" s="1" t="s">
        <v>0</v>
      </c>
      <c r="F15" s="1" t="s">
        <v>3</v>
      </c>
      <c r="G15" s="1" t="s">
        <v>4</v>
      </c>
      <c r="H15" s="11"/>
      <c r="I15" s="1" t="s">
        <v>52</v>
      </c>
      <c r="J15" s="1" t="s">
        <v>51</v>
      </c>
      <c r="K15" s="11"/>
      <c r="M15" s="20"/>
      <c r="P15" s="23"/>
      <c r="Q15" s="23"/>
      <c r="R15" s="19"/>
      <c r="U15" s="2"/>
    </row>
    <row r="16" spans="1:21" x14ac:dyDescent="0.2">
      <c r="A16" s="11"/>
      <c r="B16" s="12"/>
      <c r="C16" s="4" t="s">
        <v>32</v>
      </c>
      <c r="D16" s="5" t="s">
        <v>19</v>
      </c>
      <c r="E16" s="6">
        <v>1446</v>
      </c>
      <c r="F16" s="28">
        <f>N12</f>
        <v>4950.4132231404956</v>
      </c>
      <c r="G16" s="16">
        <f t="shared" si="0"/>
        <v>5989.9999999999991</v>
      </c>
      <c r="H16" s="11"/>
      <c r="I16" s="7">
        <f>E16*F16</f>
        <v>7158297.5206611566</v>
      </c>
      <c r="J16" s="6">
        <f t="shared" ref="J16:J28" si="2">I16*1.21</f>
        <v>8661540</v>
      </c>
      <c r="K16" s="11"/>
      <c r="M16" s="21"/>
      <c r="P16" s="24"/>
      <c r="Q16" s="24"/>
    </row>
    <row r="17" spans="1:19" x14ac:dyDescent="0.2">
      <c r="A17" s="11"/>
      <c r="B17" s="12"/>
      <c r="C17" s="4" t="s">
        <v>33</v>
      </c>
      <c r="D17" s="5" t="s">
        <v>20</v>
      </c>
      <c r="E17" s="6">
        <v>908</v>
      </c>
      <c r="F17" s="16">
        <f>N9</f>
        <v>5198.3471074380168</v>
      </c>
      <c r="G17" s="16">
        <f t="shared" si="0"/>
        <v>6290</v>
      </c>
      <c r="H17" s="11"/>
      <c r="I17" s="7">
        <f>E17*F17</f>
        <v>4720099.1735537192</v>
      </c>
      <c r="J17" s="6">
        <f t="shared" si="2"/>
        <v>5711320</v>
      </c>
      <c r="K17" s="11"/>
      <c r="L17" s="20"/>
      <c r="M17" s="21"/>
      <c r="R17" s="21"/>
    </row>
    <row r="18" spans="1:19" x14ac:dyDescent="0.2">
      <c r="A18" s="11"/>
      <c r="B18" s="12"/>
      <c r="C18" s="4" t="s">
        <v>34</v>
      </c>
      <c r="D18" s="5" t="s">
        <v>21</v>
      </c>
      <c r="E18" s="6">
        <v>901</v>
      </c>
      <c r="F18" s="16">
        <f>N9</f>
        <v>5198.3471074380168</v>
      </c>
      <c r="G18" s="16">
        <f t="shared" si="0"/>
        <v>6290</v>
      </c>
      <c r="H18" s="11"/>
      <c r="I18" s="7">
        <f>E18*F18</f>
        <v>4683710.7438016534</v>
      </c>
      <c r="J18" s="6">
        <f t="shared" si="2"/>
        <v>5667290</v>
      </c>
      <c r="K18" s="11"/>
    </row>
    <row r="19" spans="1:19" x14ac:dyDescent="0.2">
      <c r="A19" s="11"/>
      <c r="B19" s="12"/>
      <c r="C19" s="4" t="s">
        <v>35</v>
      </c>
      <c r="D19" s="5" t="s">
        <v>22</v>
      </c>
      <c r="E19" s="6">
        <v>1301</v>
      </c>
      <c r="F19" s="16">
        <f>N9</f>
        <v>5198.3471074380168</v>
      </c>
      <c r="G19" s="16">
        <f t="shared" si="0"/>
        <v>6290</v>
      </c>
      <c r="H19" s="11"/>
      <c r="I19" s="7">
        <f>E19*F19</f>
        <v>6763049.5867768601</v>
      </c>
      <c r="J19" s="6">
        <f t="shared" si="2"/>
        <v>8183290</v>
      </c>
      <c r="K19" s="11"/>
    </row>
    <row r="20" spans="1:19" x14ac:dyDescent="0.2">
      <c r="A20" s="11"/>
      <c r="B20" s="12"/>
      <c r="C20" s="4" t="s">
        <v>36</v>
      </c>
      <c r="D20" s="5" t="s">
        <v>23</v>
      </c>
      <c r="E20" s="6">
        <v>901</v>
      </c>
      <c r="F20" s="16">
        <f>N9</f>
        <v>5198.3471074380168</v>
      </c>
      <c r="G20" s="16">
        <f t="shared" si="0"/>
        <v>6290</v>
      </c>
      <c r="H20" s="11"/>
      <c r="I20" s="7">
        <f>E20*F20</f>
        <v>4683710.7438016534</v>
      </c>
      <c r="J20" s="6">
        <f t="shared" si="2"/>
        <v>5667290</v>
      </c>
      <c r="K20" s="11"/>
    </row>
    <row r="21" spans="1:19" x14ac:dyDescent="0.2">
      <c r="A21" s="11"/>
      <c r="B21" s="12"/>
      <c r="C21" s="4" t="s">
        <v>37</v>
      </c>
      <c r="D21" s="5" t="s">
        <v>24</v>
      </c>
      <c r="E21" s="6">
        <v>902</v>
      </c>
      <c r="F21" s="16">
        <f>N9</f>
        <v>5198.3471074380168</v>
      </c>
      <c r="G21" s="16">
        <f t="shared" si="0"/>
        <v>6290</v>
      </c>
      <c r="H21" s="11"/>
      <c r="I21" s="7">
        <f>E21*F21</f>
        <v>4688909.0909090908</v>
      </c>
      <c r="J21" s="6">
        <f t="shared" si="2"/>
        <v>5673580</v>
      </c>
      <c r="K21" s="11"/>
    </row>
    <row r="22" spans="1:19" x14ac:dyDescent="0.2">
      <c r="A22" s="11"/>
      <c r="B22" s="12"/>
      <c r="C22" s="4" t="s">
        <v>38</v>
      </c>
      <c r="D22" s="5" t="s">
        <v>25</v>
      </c>
      <c r="E22" s="6">
        <v>942</v>
      </c>
      <c r="F22" s="16">
        <f>N9</f>
        <v>5198.3471074380168</v>
      </c>
      <c r="G22" s="16">
        <f t="shared" si="0"/>
        <v>6290</v>
      </c>
      <c r="H22" s="11"/>
      <c r="I22" s="7">
        <f>E22*F22</f>
        <v>4896842.9752066117</v>
      </c>
      <c r="J22" s="6">
        <f t="shared" si="2"/>
        <v>5925180</v>
      </c>
      <c r="K22" s="11"/>
    </row>
    <row r="23" spans="1:19" x14ac:dyDescent="0.2">
      <c r="A23" s="11"/>
      <c r="B23" s="12"/>
      <c r="C23" s="4" t="s">
        <v>39</v>
      </c>
      <c r="D23" s="5" t="s">
        <v>26</v>
      </c>
      <c r="E23" s="6">
        <v>939</v>
      </c>
      <c r="F23" s="16">
        <f>N9</f>
        <v>5198.3471074380168</v>
      </c>
      <c r="G23" s="16">
        <f t="shared" si="0"/>
        <v>6290</v>
      </c>
      <c r="H23" s="11"/>
      <c r="I23" s="7">
        <f>E23*F23</f>
        <v>4881247.9338842975</v>
      </c>
      <c r="J23" s="6">
        <f t="shared" si="2"/>
        <v>5906310</v>
      </c>
      <c r="K23" s="11"/>
    </row>
    <row r="24" spans="1:19" x14ac:dyDescent="0.2">
      <c r="A24" s="11"/>
      <c r="B24" s="12"/>
      <c r="C24" s="4" t="s">
        <v>40</v>
      </c>
      <c r="D24" s="5" t="s">
        <v>27</v>
      </c>
      <c r="E24" s="6">
        <v>951</v>
      </c>
      <c r="F24" s="16">
        <f>N12</f>
        <v>4950.4132231404956</v>
      </c>
      <c r="G24" s="16">
        <f t="shared" si="0"/>
        <v>5989.9999999999991</v>
      </c>
      <c r="H24" s="11"/>
      <c r="I24" s="7">
        <f>E24*F24</f>
        <v>4707842.9752066117</v>
      </c>
      <c r="J24" s="6">
        <f t="shared" si="2"/>
        <v>5696490</v>
      </c>
      <c r="K24" s="11"/>
    </row>
    <row r="25" spans="1:19" x14ac:dyDescent="0.2">
      <c r="A25" s="11"/>
      <c r="B25" s="12"/>
      <c r="C25" s="4" t="s">
        <v>41</v>
      </c>
      <c r="D25" s="5" t="s">
        <v>28</v>
      </c>
      <c r="E25" s="6">
        <v>947</v>
      </c>
      <c r="F25" s="16">
        <f>N12</f>
        <v>4950.4132231404956</v>
      </c>
      <c r="G25" s="16">
        <f t="shared" si="0"/>
        <v>5989.9999999999991</v>
      </c>
      <c r="H25" s="11"/>
      <c r="I25" s="7">
        <f>E25*F25</f>
        <v>4688041.3223140491</v>
      </c>
      <c r="J25" s="6">
        <f t="shared" si="2"/>
        <v>5672529.9999999991</v>
      </c>
      <c r="K25" s="11"/>
    </row>
    <row r="26" spans="1:19" x14ac:dyDescent="0.2">
      <c r="A26" s="11"/>
      <c r="B26" s="12"/>
      <c r="C26" s="4" t="s">
        <v>42</v>
      </c>
      <c r="D26" s="5" t="s">
        <v>29</v>
      </c>
      <c r="E26" s="6">
        <v>948</v>
      </c>
      <c r="F26" s="16">
        <f>N12</f>
        <v>4950.4132231404956</v>
      </c>
      <c r="G26" s="16">
        <f t="shared" si="0"/>
        <v>5989.9999999999991</v>
      </c>
      <c r="H26" s="11"/>
      <c r="I26" s="7">
        <f>E26*F26</f>
        <v>4692991.73553719</v>
      </c>
      <c r="J26" s="6">
        <f t="shared" si="2"/>
        <v>5678520</v>
      </c>
      <c r="K26" s="11"/>
    </row>
    <row r="27" spans="1:19" x14ac:dyDescent="0.2">
      <c r="A27" s="11"/>
      <c r="B27" s="12"/>
      <c r="C27" s="4" t="s">
        <v>43</v>
      </c>
      <c r="D27" s="5" t="s">
        <v>30</v>
      </c>
      <c r="E27" s="6">
        <v>942</v>
      </c>
      <c r="F27" s="16">
        <f>N12</f>
        <v>4950.4132231404956</v>
      </c>
      <c r="G27" s="16">
        <f t="shared" si="0"/>
        <v>5989.9999999999991</v>
      </c>
      <c r="H27" s="11"/>
      <c r="I27" s="7">
        <f>E27*F27</f>
        <v>4663289.2561983466</v>
      </c>
      <c r="J27" s="6">
        <f t="shared" si="2"/>
        <v>5642579.9999999991</v>
      </c>
      <c r="K27" s="11"/>
    </row>
    <row r="28" spans="1:19" x14ac:dyDescent="0.2">
      <c r="A28" s="11"/>
      <c r="B28" s="12"/>
      <c r="C28" s="4" t="s">
        <v>44</v>
      </c>
      <c r="D28" s="5" t="s">
        <v>31</v>
      </c>
      <c r="E28" s="6">
        <v>948</v>
      </c>
      <c r="F28" s="16">
        <f>N9</f>
        <v>5198.3471074380168</v>
      </c>
      <c r="G28" s="16">
        <f t="shared" si="0"/>
        <v>6290</v>
      </c>
      <c r="H28" s="11"/>
      <c r="I28" s="7">
        <f>E28*F28</f>
        <v>4928033.05785124</v>
      </c>
      <c r="J28" s="6">
        <f t="shared" si="2"/>
        <v>5962920</v>
      </c>
      <c r="K28" s="11"/>
    </row>
    <row r="29" spans="1:19" ht="7" customHeight="1" x14ac:dyDescent="0.2">
      <c r="B29" s="11"/>
      <c r="C29" s="11"/>
      <c r="D29" s="11"/>
      <c r="E29" s="11"/>
      <c r="F29" s="11"/>
      <c r="G29" s="11"/>
      <c r="H29" s="11"/>
      <c r="I29" s="11"/>
      <c r="J29" s="11"/>
      <c r="P29" s="20"/>
      <c r="Q29" s="20"/>
    </row>
    <row r="30" spans="1:19" s="1" customFormat="1" x14ac:dyDescent="0.2">
      <c r="E30" s="2"/>
      <c r="F30" s="25"/>
      <c r="I30" s="2"/>
      <c r="J30" s="2"/>
      <c r="L30" s="20"/>
      <c r="M30" s="20"/>
      <c r="N30" s="21"/>
      <c r="O30" s="21"/>
      <c r="P30" s="18"/>
      <c r="Q30" s="18"/>
      <c r="R30" s="20"/>
      <c r="S30" s="20"/>
    </row>
    <row r="31" spans="1:19" x14ac:dyDescent="0.2">
      <c r="F31" s="26"/>
    </row>
    <row r="32" spans="1:19" ht="7" customHeight="1" x14ac:dyDescent="0.2">
      <c r="B32" s="11"/>
      <c r="C32" s="11"/>
      <c r="D32" s="11"/>
      <c r="E32" s="11"/>
      <c r="F32" s="11"/>
      <c r="G32" s="11"/>
      <c r="H32" s="11"/>
      <c r="I32" s="11"/>
      <c r="J32" s="11"/>
    </row>
  </sheetData>
  <mergeCells count="16">
    <mergeCell ref="P15:Q15"/>
    <mergeCell ref="P16:Q16"/>
    <mergeCell ref="B3:J3"/>
    <mergeCell ref="B13:J13"/>
    <mergeCell ref="K15:K28"/>
    <mergeCell ref="K4:K12"/>
    <mergeCell ref="A15:A28"/>
    <mergeCell ref="C14:J14"/>
    <mergeCell ref="B29:J29"/>
    <mergeCell ref="B32:J32"/>
    <mergeCell ref="B1:J1"/>
    <mergeCell ref="B4:B12"/>
    <mergeCell ref="H4:H12"/>
    <mergeCell ref="H15:H28"/>
    <mergeCell ref="B15:B28"/>
    <mergeCell ref="B2:J2"/>
  </mergeCells>
  <phoneticPr fontId="7" type="noConversion"/>
  <pageMargins left="0.7" right="0.7" top="0.78740157499999996" bottom="0.78740157499999996" header="0.3" footer="0.3"/>
  <pageSetup paperSize="9" scale="71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4FF1F-C391-7D42-8760-68C12A784310}">
  <dimension ref="A1"/>
  <sheetViews>
    <sheetView workbookViewId="0"/>
  </sheetViews>
  <sheetFormatPr baseColWidth="10" defaultRowHeight="16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ceník komplet</vt:lpstr>
      <vt:lpstr>List1</vt:lpstr>
    </vt:vector>
  </TitlesOfParts>
  <Company>Optnet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Rákosník</dc:creator>
  <cp:lastModifiedBy>Petr Pohnán</cp:lastModifiedBy>
  <cp:lastPrinted>2024-10-03T08:54:19Z</cp:lastPrinted>
  <dcterms:created xsi:type="dcterms:W3CDTF">2019-06-17T06:59:16Z</dcterms:created>
  <dcterms:modified xsi:type="dcterms:W3CDTF">2026-03-02T10:38:15Z</dcterms:modified>
</cp:coreProperties>
</file>